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 refMode="R1C1"/>
</workbook>
</file>

<file path=xl/calcChain.xml><?xml version="1.0" encoding="utf-8"?>
<calcChain xmlns="http://schemas.openxmlformats.org/spreadsheetml/2006/main">
  <c r="AP60" i="1" l="1"/>
  <c r="AP59" i="1"/>
  <c r="AP58" i="1"/>
  <c r="AP57" i="1"/>
  <c r="AP61" i="1" l="1"/>
  <c r="AD50" i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58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s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<sst xmlns="http://schemas.openxmlformats.org/spreadsheetml/2006/main" count="236" uniqueCount="62">
  <si>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</si>
  <si>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</si>
  <si>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</si>
  <si>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</si>
  <si>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</si>
  <si>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</si>
  <si>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</si>
  <si>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</si>
  <si>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</si>
  <si>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</si>
  <si>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</si>
  <si>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</si>
  <si>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</si>
  <si>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</si>
  <si>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</si>
  <si>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</si>
  <si>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</si>
  <si>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</si>
  <si>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</si>
  <si>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</si>
  <si>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</si>
  <si>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</si>
  <si>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</si>
  <si>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</si>
  <si>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</si>
  <si>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</si>
  <si>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</si>
  <si>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</si>
  <si>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</si>
  <si>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</si>
  <si>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</si>
  <si>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</si>
  <si>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</si>
  <si>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</si>
  <si>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</si>
  <si>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</si>
  <si>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</si>
  <si>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</si>
  <si>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</si>
  <si>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</si>
  <si>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</si>
  <si>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</si>
  <si>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</si>
  <si>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</si>
  <si>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</si>
  <si>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</si>
  <si>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</si>
  <si>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</si>
  <si>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</si>
  <si>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</si>
  <si>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</si>
  <si>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</si>
  <si>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</si>
  <si>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</si>
  <si>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</si>
  <si>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</si>
  <si>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</si>
  <si>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</si>
  <si>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</si>
  <si>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</si>
  <si>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</si>
  <si>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по состоянию на 15.01.2021г.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</si>
</sst>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O17" sqref="O17:P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00" t="s">
        <v>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1" t="s">
        <v>0</v>
      </c>
      <c r="B3" s="191" t="s">
        <v>58</v>
      </c>
      <c r="C3" s="192"/>
      <c r="D3" s="192"/>
      <c r="E3" s="193"/>
      <c r="F3" s="204" t="s">
        <v>40</v>
      </c>
      <c r="G3" s="204"/>
      <c r="H3" s="204"/>
      <c r="I3" s="204"/>
      <c r="J3" s="205" t="s">
        <v>56</v>
      </c>
      <c r="K3" s="204"/>
      <c r="L3" s="204"/>
      <c r="M3" s="204"/>
      <c r="N3" s="191" t="s">
        <v>59</v>
      </c>
      <c r="O3" s="192"/>
      <c r="P3" s="192"/>
      <c r="Q3" s="193"/>
    </row>
    <row r="4" spans="1:20" ht="18" customHeight="1" x14ac:dyDescent="0.25">
      <c r="A4" s="202"/>
      <c r="B4" s="194" t="s">
        <v>2</v>
      </c>
      <c r="C4" s="196" t="s">
        <v>30</v>
      </c>
      <c r="D4" s="196" t="s">
        <v>36</v>
      </c>
      <c r="E4" s="198" t="s">
        <v>1</v>
      </c>
      <c r="F4" s="210" t="s">
        <v>2</v>
      </c>
      <c r="G4" s="206" t="s">
        <v>30</v>
      </c>
      <c r="H4" s="206" t="s">
        <v>36</v>
      </c>
      <c r="I4" s="208" t="s">
        <v>1</v>
      </c>
      <c r="J4" s="189" t="s">
        <v>2</v>
      </c>
      <c r="K4" s="206" t="s">
        <v>30</v>
      </c>
      <c r="L4" s="206" t="s">
        <v>36</v>
      </c>
      <c r="M4" s="208" t="s">
        <v>1</v>
      </c>
      <c r="N4" s="194" t="s">
        <v>2</v>
      </c>
      <c r="O4" s="196" t="s">
        <v>30</v>
      </c>
      <c r="P4" s="196" t="s">
        <v>36</v>
      </c>
      <c r="Q4" s="198" t="s">
        <v>1</v>
      </c>
    </row>
    <row r="5" spans="1:20" ht="30" customHeight="1" thickBot="1" x14ac:dyDescent="0.3">
      <c r="A5" s="203"/>
      <c r="B5" s="195"/>
      <c r="C5" s="197"/>
      <c r="D5" s="197"/>
      <c r="E5" s="199"/>
      <c r="F5" s="211"/>
      <c r="G5" s="207"/>
      <c r="H5" s="207"/>
      <c r="I5" s="209"/>
      <c r="J5" s="190"/>
      <c r="K5" s="207"/>
      <c r="L5" s="207"/>
      <c r="M5" s="209"/>
      <c r="N5" s="195"/>
      <c r="O5" s="197"/>
      <c r="P5" s="197"/>
      <c r="Q5" s="199"/>
    </row>
    <row r="6" spans="1:20" s="28" customFormat="1" ht="16.5" customHeight="1" x14ac:dyDescent="0.2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7.9852991961701356E-2</v>
      </c>
      <c r="F6" s="24">
        <v>2</v>
      </c>
      <c r="G6" s="157">
        <v>427.62979999999999</v>
      </c>
      <c r="H6" s="157">
        <v>200</v>
      </c>
      <c r="I6" s="18">
        <f>G6/G16</f>
        <v>3.1590271368013963E-2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7.3914248990765194E-2</v>
      </c>
    </row>
    <row r="7" spans="1:20" s="28" customFormat="1" x14ac:dyDescent="0.2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6.3257583554628988E-2</v>
      </c>
      <c r="F7" s="24">
        <v>2</v>
      </c>
      <c r="G7" s="157">
        <v>530</v>
      </c>
      <c r="H7" s="157">
        <v>242</v>
      </c>
      <c r="I7" s="18">
        <f>G7/G16</f>
        <v>3.9152659204403903E-2</v>
      </c>
      <c r="J7" s="14"/>
      <c r="K7" s="157"/>
      <c r="L7" s="157"/>
      <c r="M7" s="18">
        <f>K7/K16</f>
        <v>0</v>
      </c>
      <c r="N7" s="14">
        <f t="shared" ref="N7:N15" si="0">B7+J7</f>
        <v>30</v>
      </c>
      <c r="O7" s="157">
        <f t="shared" ref="O7:O15" si="1">C7+K7</f>
        <v>3245.7363</v>
      </c>
      <c r="P7" s="157">
        <f t="shared" ref="P7:P15" si="2">D7+L7</f>
        <v>1422.5822539999999</v>
      </c>
      <c r="Q7" s="17">
        <f>O7/O16</f>
        <v>5.8553056893015147E-2</v>
      </c>
    </row>
    <row r="8" spans="1:20" s="28" customFormat="1" x14ac:dyDescent="0.25">
      <c r="A8" s="23" t="s">
        <v>19</v>
      </c>
      <c r="B8" s="14">
        <v>40</v>
      </c>
      <c r="C8" s="159">
        <v>8166.3367859999998</v>
      </c>
      <c r="D8" s="159">
        <v>3783.6545799999999</v>
      </c>
      <c r="E8" s="17">
        <f>C8/C16</f>
        <v>0.15915733252132508</v>
      </c>
      <c r="F8" s="24">
        <v>5</v>
      </c>
      <c r="G8" s="157">
        <v>2571.1263429999999</v>
      </c>
      <c r="H8" s="157">
        <v>1268.0631719999999</v>
      </c>
      <c r="I8" s="18">
        <f>G8/G16</f>
        <v>0.18993666694140435</v>
      </c>
      <c r="J8" s="14">
        <v>1</v>
      </c>
      <c r="K8" s="157">
        <v>10</v>
      </c>
      <c r="L8" s="157">
        <v>4.26</v>
      </c>
      <c r="M8" s="18">
        <f>K8/K16</f>
        <v>2.4256771902488451E-3</v>
      </c>
      <c r="N8" s="14">
        <f t="shared" si="0"/>
        <v>41</v>
      </c>
      <c r="O8" s="157">
        <f t="shared" si="1"/>
        <v>8176.3367859999998</v>
      </c>
      <c r="P8" s="157">
        <f t="shared" si="2"/>
        <v>3787.9145800000001</v>
      </c>
      <c r="Q8" s="17">
        <f>O8/O16</f>
        <v>0.14750105022614149</v>
      </c>
    </row>
    <row r="9" spans="1:20" s="28" customFormat="1" ht="15.75" customHeight="1" x14ac:dyDescent="0.25">
      <c r="A9" s="23" t="s">
        <v>26</v>
      </c>
      <c r="B9" s="14">
        <v>48</v>
      </c>
      <c r="C9" s="157">
        <v>7426.4253959999996</v>
      </c>
      <c r="D9" s="157">
        <v>3377.3174130000002</v>
      </c>
      <c r="E9" s="17">
        <f>C9/C16</f>
        <v>0.14473687372559768</v>
      </c>
      <c r="F9" s="24">
        <v>3</v>
      </c>
      <c r="G9" s="157">
        <v>2328</v>
      </c>
      <c r="H9" s="157">
        <v>1114.256339</v>
      </c>
      <c r="I9" s="18">
        <f>G9/G16</f>
        <v>0.17197620873179678</v>
      </c>
      <c r="J9" s="14">
        <v>3</v>
      </c>
      <c r="K9" s="157">
        <v>2462.5601000000001</v>
      </c>
      <c r="L9" s="157">
        <v>1231.2800500000001</v>
      </c>
      <c r="M9" s="18">
        <f>K9/K16</f>
        <v>0.59733758641869161</v>
      </c>
      <c r="N9" s="14">
        <f t="shared" si="0"/>
        <v>51</v>
      </c>
      <c r="O9" s="157">
        <f t="shared" si="1"/>
        <v>9888.9854959999993</v>
      </c>
      <c r="P9" s="157">
        <f t="shared" si="2"/>
        <v>4608.5974630000001</v>
      </c>
      <c r="Q9" s="17">
        <f>O9/O16</f>
        <v>0.17839721925699559</v>
      </c>
    </row>
    <row r="10" spans="1:20" s="28" customFormat="1" x14ac:dyDescent="0.2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6.705731692880039E-2</v>
      </c>
      <c r="F10" s="24">
        <v>2</v>
      </c>
      <c r="G10" s="157">
        <v>1700</v>
      </c>
      <c r="H10" s="157">
        <v>828.39514499999996</v>
      </c>
      <c r="I10" s="18">
        <f>G10/G16</f>
        <v>0.1255840012216729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6.2070200481720343E-2</v>
      </c>
    </row>
    <row r="11" spans="1:20" s="28" customFormat="1" x14ac:dyDescent="0.2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0.21024041653054887</v>
      </c>
      <c r="F11" s="24">
        <v>3</v>
      </c>
      <c r="G11" s="157">
        <v>1090</v>
      </c>
      <c r="H11" s="157">
        <v>389.51909799999999</v>
      </c>
      <c r="I11" s="18">
        <f>G11/G16</f>
        <v>8.0521506665660866E-2</v>
      </c>
      <c r="J11" s="14">
        <v>1</v>
      </c>
      <c r="K11" s="157">
        <v>550</v>
      </c>
      <c r="L11" s="157">
        <v>144.00706500000001</v>
      </c>
      <c r="M11" s="18">
        <f>K11/K16</f>
        <v>0.13341224546368649</v>
      </c>
      <c r="N11" s="14">
        <f t="shared" si="0"/>
        <v>14</v>
      </c>
      <c r="O11" s="157">
        <f t="shared" si="1"/>
        <v>11337.401499</v>
      </c>
      <c r="P11" s="157">
        <f t="shared" si="2"/>
        <v>4235.7109929999997</v>
      </c>
      <c r="Q11" s="17">
        <f>O11/O16</f>
        <v>0.20452663236686919</v>
      </c>
    </row>
    <row r="12" spans="1:20" s="28" customFormat="1" x14ac:dyDescent="0.2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2.3582222653485769E-2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2.4256771902488452E-2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2.3632389522787123E-2</v>
      </c>
    </row>
    <row r="13" spans="1:20" s="28" customFormat="1" ht="21" customHeight="1" x14ac:dyDescent="0.2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5.8088140118310538E-2</v>
      </c>
      <c r="F13" s="24">
        <v>3</v>
      </c>
      <c r="G13" s="157">
        <v>2310</v>
      </c>
      <c r="H13" s="157">
        <v>102</v>
      </c>
      <c r="I13" s="18">
        <f>G13/G16</f>
        <v>0.17064649577768495</v>
      </c>
      <c r="J13" s="14"/>
      <c r="K13" s="157"/>
      <c r="L13" s="157"/>
      <c r="M13" s="18">
        <f>K13/K16</f>
        <v>0</v>
      </c>
      <c r="N13" s="14">
        <f t="shared" si="0"/>
        <v>8</v>
      </c>
      <c r="O13" s="157">
        <f t="shared" si="1"/>
        <v>2980.4929999999999</v>
      </c>
      <c r="P13" s="157">
        <f t="shared" si="2"/>
        <v>1422.1736989999999</v>
      </c>
      <c r="Q13" s="17">
        <f>O13/O16</f>
        <v>5.3768069882397219E-2</v>
      </c>
    </row>
    <row r="14" spans="1:20" s="28" customFormat="1" ht="18" customHeight="1" x14ac:dyDescent="0.2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8.0101599261013637E-2</v>
      </c>
      <c r="F14" s="24">
        <v>2</v>
      </c>
      <c r="G14" s="157">
        <v>2580</v>
      </c>
      <c r="H14" s="157">
        <v>1290</v>
      </c>
      <c r="I14" s="18">
        <f>G14/G16</f>
        <v>0.1905921900893624</v>
      </c>
      <c r="J14" s="14">
        <v>1</v>
      </c>
      <c r="K14" s="157">
        <v>1000</v>
      </c>
      <c r="L14" s="157">
        <v>500</v>
      </c>
      <c r="M14" s="18">
        <f>K14/K16</f>
        <v>0.24256771902488453</v>
      </c>
      <c r="N14" s="14">
        <f t="shared" si="0"/>
        <v>6</v>
      </c>
      <c r="O14" s="157">
        <f t="shared" si="1"/>
        <v>5110</v>
      </c>
      <c r="P14" s="157">
        <f t="shared" si="2"/>
        <v>2555</v>
      </c>
      <c r="Q14" s="17">
        <f>O14/O16</f>
        <v>9.2184359130871904E-2</v>
      </c>
    </row>
    <row r="15" spans="1:20" s="28" customFormat="1" ht="18" customHeight="1" x14ac:dyDescent="0.25">
      <c r="A15" s="30" t="s">
        <v>57</v>
      </c>
      <c r="B15" s="14">
        <v>9</v>
      </c>
      <c r="C15" s="157">
        <v>5845.5</v>
      </c>
      <c r="D15" s="157">
        <v>2858.0054</v>
      </c>
      <c r="E15" s="17">
        <f>C15/C16</f>
        <v>0.11392552274458764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9</v>
      </c>
      <c r="O15" s="157">
        <f t="shared" si="1"/>
        <v>5845.5</v>
      </c>
      <c r="P15" s="157">
        <f t="shared" si="2"/>
        <v>2858.0054</v>
      </c>
      <c r="Q15" s="17">
        <f>O15/O16</f>
        <v>0.10545277324843674</v>
      </c>
    </row>
    <row r="16" spans="1:20" ht="29.25" customHeight="1" thickBot="1" x14ac:dyDescent="0.3">
      <c r="A16" s="163" t="s">
        <v>3</v>
      </c>
      <c r="B16" s="120">
        <f>SUM(B6:B15)</f>
        <v>209</v>
      </c>
      <c r="C16" s="121">
        <f t="shared" ref="C16:M16" si="3">SUM(C6:C15)</f>
        <v>51309.836981</v>
      </c>
      <c r="D16" s="121">
        <f>SUM(D6:D15)</f>
        <v>21809.658773989999</v>
      </c>
      <c r="E16" s="122">
        <f t="shared" si="3"/>
        <v>1</v>
      </c>
      <c r="F16" s="140">
        <f>SUM(F6:F15)</f>
        <v>22</v>
      </c>
      <c r="G16" s="124">
        <f>SUM(G6:G15)</f>
        <v>13536.756142999999</v>
      </c>
      <c r="H16" s="125">
        <f t="shared" si="3"/>
        <v>5434.2337539999999</v>
      </c>
      <c r="I16" s="151">
        <f>SUM(I6:I15)</f>
        <v>1</v>
      </c>
      <c r="J16" s="123">
        <f t="shared" si="3"/>
        <v>7</v>
      </c>
      <c r="K16" s="124">
        <f>SUM(K6:K15)</f>
        <v>4122.5601000000006</v>
      </c>
      <c r="L16" s="125">
        <f>SUM(L6:L15)</f>
        <v>1929.5471150000001</v>
      </c>
      <c r="M16" s="151">
        <f t="shared" si="3"/>
        <v>0.99999999999999989</v>
      </c>
      <c r="N16" s="120">
        <f>SUM(N6:N15)</f>
        <v>216</v>
      </c>
      <c r="O16" s="121">
        <f t="shared" ref="O16" si="4">SUM(O6:O15)</f>
        <v>55432.397081000003</v>
      </c>
      <c r="P16" s="121">
        <f>SUM(P6:P15)</f>
        <v>23739.20588899</v>
      </c>
      <c r="Q16" s="122">
        <f t="shared" ref="Q16" si="5">SUM(Q6:Q15)</f>
        <v>0.99999999999999989</v>
      </c>
    </row>
    <row r="17" spans="1:45" x14ac:dyDescent="0.2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3">
      <c r="A18" s="200" t="s">
        <v>52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2" t="s">
        <v>4</v>
      </c>
      <c r="B19" s="214" t="s">
        <v>22</v>
      </c>
      <c r="C19" s="215"/>
      <c r="D19" s="215"/>
      <c r="E19" s="216"/>
      <c r="F19" s="214" t="s">
        <v>23</v>
      </c>
      <c r="G19" s="215"/>
      <c r="H19" s="215"/>
      <c r="I19" s="216"/>
      <c r="J19" s="191" t="s">
        <v>19</v>
      </c>
      <c r="K19" s="192"/>
      <c r="L19" s="192"/>
      <c r="M19" s="193"/>
      <c r="N19" s="214" t="s">
        <v>31</v>
      </c>
      <c r="O19" s="215"/>
      <c r="P19" s="215"/>
      <c r="Q19" s="216"/>
      <c r="R19" s="214" t="s">
        <v>28</v>
      </c>
      <c r="S19" s="215"/>
      <c r="T19" s="215"/>
      <c r="U19" s="216"/>
      <c r="V19" s="215" t="s">
        <v>39</v>
      </c>
      <c r="W19" s="215"/>
      <c r="X19" s="215"/>
      <c r="Y19" s="216"/>
      <c r="Z19" s="215" t="s">
        <v>27</v>
      </c>
      <c r="AA19" s="215"/>
      <c r="AB19" s="215"/>
      <c r="AC19" s="215"/>
      <c r="AD19" s="234" t="s">
        <v>38</v>
      </c>
      <c r="AE19" s="235"/>
      <c r="AF19" s="235"/>
      <c r="AG19" s="235"/>
      <c r="AH19" s="214" t="s">
        <v>29</v>
      </c>
      <c r="AI19" s="215"/>
      <c r="AJ19" s="215"/>
      <c r="AK19" s="216"/>
      <c r="AL19" s="215" t="s">
        <v>51</v>
      </c>
      <c r="AM19" s="215"/>
      <c r="AN19" s="215"/>
      <c r="AO19" s="215"/>
      <c r="AP19" s="234" t="s">
        <v>20</v>
      </c>
      <c r="AQ19" s="235"/>
      <c r="AR19" s="235"/>
      <c r="AS19" s="240"/>
    </row>
    <row r="20" spans="1:45" ht="55.5" customHeight="1" x14ac:dyDescent="0.25">
      <c r="A20" s="213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0.22562578966358099</v>
      </c>
      <c r="N21" s="14">
        <v>3</v>
      </c>
      <c r="O21" s="8">
        <v>139.5</v>
      </c>
      <c r="P21" s="31">
        <v>47.903433999999997</v>
      </c>
      <c r="Q21" s="17">
        <f>O21/O38</f>
        <v>1.8784272723609004E-2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23</v>
      </c>
      <c r="AQ21" s="8">
        <f>C21+G21+K21+O21+S21+AA21+AI21+AE21+W21+AM21</f>
        <v>9299.4361860000008</v>
      </c>
      <c r="AR21" s="31">
        <f>D21+H21+L21+P21+T21+AB21+AJ21+AF21+X21+AN21</f>
        <v>4357.6768160000001</v>
      </c>
      <c r="AS21" s="17">
        <f>AQ21/AQ38</f>
        <v>0.18124080552903679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9</v>
      </c>
      <c r="K22" s="8">
        <v>1641.078</v>
      </c>
      <c r="L22" s="31">
        <v>651.61876299999994</v>
      </c>
      <c r="M22" s="17">
        <f>K22/K38</f>
        <v>0.20095644387498079</v>
      </c>
      <c r="N22" s="14">
        <v>1</v>
      </c>
      <c r="O22" s="8">
        <v>980</v>
      </c>
      <c r="P22" s="31">
        <v>478.20806499999998</v>
      </c>
      <c r="Q22" s="17">
        <f>O22/O38</f>
        <v>0.13196119906191273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18</v>
      </c>
      <c r="AQ22" s="8">
        <f t="shared" ref="AQ22:AQ37" si="7">C22+G22+K22+O22+S22+AA22+AI22+AE22+W22+AM22</f>
        <v>9761.1720000000005</v>
      </c>
      <c r="AR22" s="31">
        <f t="shared" ref="AR22:AR37" si="8">D22+H22+L22+P22+T22+AB22+AJ22+AF22+X22+AN22</f>
        <v>3328.8803479999997</v>
      </c>
      <c r="AS22" s="17">
        <f>AQ22/AQ38</f>
        <v>0.19023977806857106</v>
      </c>
    </row>
    <row r="23" spans="1:45" x14ac:dyDescent="0.2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1.2490300445955671E-2</v>
      </c>
      <c r="N23" s="14">
        <v>3</v>
      </c>
      <c r="O23" s="8">
        <v>188</v>
      </c>
      <c r="P23" s="31">
        <v>88.247799999999998</v>
      </c>
      <c r="Q23" s="17">
        <f>O23/O38</f>
        <v>2.5315005534326116E-2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17</v>
      </c>
      <c r="AQ23" s="8">
        <f t="shared" si="7"/>
        <v>7585</v>
      </c>
      <c r="AR23" s="31">
        <f t="shared" si="8"/>
        <v>3411.5428000000002</v>
      </c>
      <c r="AS23" s="17">
        <f>AQ23/AQ38</f>
        <v>0.14782740398899963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6.1226962970370934E-4</v>
      </c>
      <c r="N24" s="14">
        <v>4</v>
      </c>
      <c r="O24" s="8">
        <v>118.75</v>
      </c>
      <c r="P24" s="31">
        <v>34.864173000000001</v>
      </c>
      <c r="Q24" s="17">
        <f>O24/O38</f>
        <v>1.5990196314900139E-2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4.0774832334289461E-2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0.52762217716621629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7.9289800462755439E-2</v>
      </c>
    </row>
    <row r="26" spans="1:45" x14ac:dyDescent="0.2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1.288460208748486E-2</v>
      </c>
      <c r="N26" s="14">
        <v>2</v>
      </c>
      <c r="O26" s="8">
        <v>272.39999999999998</v>
      </c>
      <c r="P26" s="31">
        <v>126.38160000000001</v>
      </c>
      <c r="Q26" s="17">
        <f>O26/O38</f>
        <v>3.6679827167821449E-2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7.3596024119085088E-3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2.4490785188148374E-3</v>
      </c>
      <c r="N27" s="14">
        <v>2</v>
      </c>
      <c r="O27" s="8">
        <v>145</v>
      </c>
      <c r="P27" s="31">
        <v>57.570700000000002</v>
      </c>
      <c r="Q27" s="17">
        <f>O27/O38</f>
        <v>1.9524871289772802E-2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2.0346975578710035E-2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2.3021338076859472E-2</v>
      </c>
      <c r="N28" s="14">
        <v>3</v>
      </c>
      <c r="O28" s="8">
        <v>109</v>
      </c>
      <c r="P28" s="31">
        <v>37.731982000000002</v>
      </c>
      <c r="Q28" s="17">
        <f>O28/O38</f>
        <v>1.4677317038518864E-2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1.2853285818160217E-2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5.9172920816640932E-3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2.8595413400812654E-3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5.7901342445533133E-2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2.49055556437103E-2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0.41733277592012358</v>
      </c>
      <c r="N31" s="14">
        <v>4</v>
      </c>
      <c r="O31" s="8">
        <v>450</v>
      </c>
      <c r="P31" s="31">
        <v>195.70259999999999</v>
      </c>
      <c r="Q31" s="17">
        <f>O31/O38</f>
        <v>6.0594428140674214E-2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1.7540496188543132E-3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0.10529956082301901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3.9049742579545604E-2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1.7380682778825294E-2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4.6654945783422656E-2</v>
      </c>
      <c r="N33" s="14">
        <v>4</v>
      </c>
      <c r="O33" s="8">
        <v>65.81</v>
      </c>
      <c r="P33" s="31">
        <v>15.2559</v>
      </c>
      <c r="Q33" s="17">
        <f>O33/O38</f>
        <v>8.8615984798617112E-3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2.5443659087894383E-2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2.0198142713558072E-3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1.2076748562453204E-2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6.2573956155719101E-3</v>
      </c>
      <c r="N35" s="14">
        <v>3</v>
      </c>
      <c r="O35" s="8">
        <v>64.618660000000006</v>
      </c>
      <c r="P35" s="8">
        <v>30.67183</v>
      </c>
      <c r="Q35" s="17">
        <f>O35/O38</f>
        <v>8.7011794442592438E-3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5.8540795230206541E-2</v>
      </c>
    </row>
    <row r="36" spans="1:45" x14ac:dyDescent="0.2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1.640882607605941E-2</v>
      </c>
      <c r="N36" s="14">
        <v>1</v>
      </c>
      <c r="O36" s="8">
        <v>40</v>
      </c>
      <c r="P36" s="8">
        <v>20</v>
      </c>
      <c r="Q36" s="17">
        <f>O36/O38</f>
        <v>5.3861713902821524E-3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1.8787820361950643E-2</v>
      </c>
    </row>
    <row r="37" spans="1:45" ht="15.75" thickBot="1" x14ac:dyDescent="0.3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2.938894222577805E-2</v>
      </c>
      <c r="N37" s="14">
        <v>1</v>
      </c>
      <c r="O37" s="8">
        <v>200</v>
      </c>
      <c r="P37" s="8">
        <v>93</v>
      </c>
      <c r="Q37" s="17">
        <f>O37/O38</f>
        <v>2.6930856951410762E-2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5.4773151979428232E-2</v>
      </c>
    </row>
    <row r="38" spans="1:45" s="56" customFormat="1" ht="28.5" customHeight="1" thickBot="1" x14ac:dyDescent="0.3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40</v>
      </c>
      <c r="K38" s="137">
        <f>SUM(K21:K37)</f>
        <v>8166.3367859999998</v>
      </c>
      <c r="L38" s="137">
        <f>SUM(L21:L37)</f>
        <v>3783.6545799999999</v>
      </c>
      <c r="M38" s="129">
        <f t="shared" ref="M38:U38" si="10">SUM(M21:M36)</f>
        <v>0.97061105777422196</v>
      </c>
      <c r="N38" s="130">
        <f>SUM(N21:N37)</f>
        <v>48</v>
      </c>
      <c r="O38" s="128">
        <f>SUM(O21:O37)</f>
        <v>7426.4253959999996</v>
      </c>
      <c r="P38" s="128">
        <f>SUM(P21:P37)</f>
        <v>3377.3174129999998</v>
      </c>
      <c r="Q38" s="129">
        <f t="shared" si="10"/>
        <v>0.97306914304858905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0.97985623939987621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209</v>
      </c>
      <c r="AQ38" s="54">
        <f>C38+G38+K38+O38+S38+AA38+AI38+AE38+W38+AM38</f>
        <v>51309.836981</v>
      </c>
      <c r="AR38" s="55">
        <f>D38+H38+L38+P38+T38+AB38+AJ38+AF38+X38+AN38</f>
        <v>21809.658773989999</v>
      </c>
      <c r="AS38" s="50">
        <f>SUM(AS21:AS36)</f>
        <v>0.94522684802057177</v>
      </c>
    </row>
    <row r="39" spans="1:45" x14ac:dyDescent="0.2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3">
      <c r="A40" s="200" t="s">
        <v>53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6" t="s">
        <v>24</v>
      </c>
      <c r="B41" s="222" t="s">
        <v>22</v>
      </c>
      <c r="C41" s="223"/>
      <c r="D41" s="224"/>
      <c r="E41" s="225"/>
      <c r="F41" s="222" t="s">
        <v>23</v>
      </c>
      <c r="G41" s="223"/>
      <c r="H41" s="224"/>
      <c r="I41" s="225"/>
      <c r="J41" s="214" t="s">
        <v>19</v>
      </c>
      <c r="K41" s="215"/>
      <c r="L41" s="215"/>
      <c r="M41" s="216"/>
      <c r="N41" s="214" t="s">
        <v>31</v>
      </c>
      <c r="O41" s="215"/>
      <c r="P41" s="215"/>
      <c r="Q41" s="216"/>
      <c r="R41" s="214" t="s">
        <v>28</v>
      </c>
      <c r="S41" s="215"/>
      <c r="T41" s="215"/>
      <c r="U41" s="216"/>
      <c r="V41" s="237" t="s">
        <v>39</v>
      </c>
      <c r="W41" s="223"/>
      <c r="X41" s="223"/>
      <c r="Y41" s="224"/>
      <c r="Z41" s="214" t="s">
        <v>27</v>
      </c>
      <c r="AA41" s="215"/>
      <c r="AB41" s="215"/>
      <c r="AC41" s="216"/>
      <c r="AD41" s="214" t="s">
        <v>38</v>
      </c>
      <c r="AE41" s="215"/>
      <c r="AF41" s="215"/>
      <c r="AG41" s="216"/>
      <c r="AH41" s="214" t="s">
        <v>29</v>
      </c>
      <c r="AI41" s="215"/>
      <c r="AJ41" s="215"/>
      <c r="AK41" s="216"/>
      <c r="AL41" s="222" t="s">
        <v>51</v>
      </c>
      <c r="AM41" s="223"/>
      <c r="AN41" s="223"/>
      <c r="AO41" s="225"/>
      <c r="AP41" s="234" t="s">
        <v>20</v>
      </c>
      <c r="AQ41" s="235"/>
      <c r="AR41" s="235"/>
      <c r="AS41" s="240"/>
    </row>
    <row r="42" spans="1:45" ht="44.25" thickBot="1" x14ac:dyDescent="0.3">
      <c r="A42" s="227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28</v>
      </c>
      <c r="K43" s="8">
        <v>5685.0029999999997</v>
      </c>
      <c r="L43" s="8">
        <v>2627.2614490000001</v>
      </c>
      <c r="M43" s="17">
        <f>K43/K50</f>
        <v>0.69615093633489522</v>
      </c>
      <c r="N43" s="14">
        <v>37</v>
      </c>
      <c r="O43" s="8">
        <v>5899.6153960000001</v>
      </c>
      <c r="P43" s="8">
        <v>2750.9819750000001</v>
      </c>
      <c r="Q43" s="17">
        <f>O43/O50</f>
        <v>0.79440849149008264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159</v>
      </c>
      <c r="AQ43" s="8">
        <f>C43+G43+K43+O43+S43+AA43+AI43+AE43+W43+AM43</f>
        <v>32750.291696</v>
      </c>
      <c r="AR43" s="8">
        <f>D43+H43+L43+P43+T43+AB43+AJ43+AF43+X43+AN43</f>
        <v>14578.62715099</v>
      </c>
      <c r="AS43" s="17">
        <f>AR43/AR50</f>
        <v>0.66844820004136585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0.26793055972795876</v>
      </c>
      <c r="N44" s="14">
        <v>3</v>
      </c>
      <c r="O44" s="8">
        <v>110</v>
      </c>
      <c r="P44" s="8">
        <v>29.013172999999998</v>
      </c>
      <c r="Q44" s="17">
        <f>O44/O50</f>
        <v>1.4811971323275917E-2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0.14616889736953853</v>
      </c>
    </row>
    <row r="45" spans="1:45" ht="29.25" x14ac:dyDescent="0.2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7.3867391929529954E-3</v>
      </c>
      <c r="N45" s="14">
        <v>5</v>
      </c>
      <c r="O45" s="8">
        <v>297</v>
      </c>
      <c r="P45" s="8">
        <v>69.145700000000005</v>
      </c>
      <c r="Q45" s="19">
        <f>O45/O50</f>
        <v>3.9992322572844977E-2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8.319336486657275E-2</v>
      </c>
    </row>
    <row r="46" spans="1:45" ht="29.25" x14ac:dyDescent="0.2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2.8531764744192854E-2</v>
      </c>
      <c r="N46" s="14">
        <v>3</v>
      </c>
      <c r="O46" s="8">
        <v>1119.81</v>
      </c>
      <c r="P46" s="8">
        <v>528.17656499999998</v>
      </c>
      <c r="Q46" s="19">
        <f>O46/O50</f>
        <v>0.15078721461379641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9.2904660682561896E-2</v>
      </c>
    </row>
    <row r="47" spans="1:45" x14ac:dyDescent="0.2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 t="shared" si="13"/>
        <v>0</v>
      </c>
      <c r="AR47" s="8">
        <f t="shared" si="13"/>
        <v>0</v>
      </c>
      <c r="AS47" s="17"/>
    </row>
    <row r="48" spans="1:45" ht="50.1" customHeight="1" thickBot="1" x14ac:dyDescent="0.3">
      <c r="A48" s="30" t="s">
        <v>60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2.4361800261865461E-4</v>
      </c>
    </row>
    <row r="49" spans="1:45" ht="17.100000000000001" customHeight="1" thickBot="1" x14ac:dyDescent="0.3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9.1702489283563733E-3</v>
      </c>
    </row>
    <row r="50" spans="1:45" s="56" customFormat="1" ht="24.75" customHeight="1" thickBot="1" x14ac:dyDescent="0.3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30</v>
      </c>
      <c r="G50" s="59">
        <f t="shared" si="15"/>
        <v>3245.7363</v>
      </c>
      <c r="H50" s="59">
        <f t="shared" si="15"/>
        <v>1422.5822539999999</v>
      </c>
      <c r="I50" s="58">
        <f>SUM(I43:I47)</f>
        <v>0.99614879372671172</v>
      </c>
      <c r="J50" s="57">
        <f t="shared" ref="J50:AS50" si="16">SUM(J43:J49)</f>
        <v>40</v>
      </c>
      <c r="K50" s="59">
        <f t="shared" si="16"/>
        <v>8166.3367860000008</v>
      </c>
      <c r="L50" s="59">
        <f t="shared" si="16"/>
        <v>3783.6545800000004</v>
      </c>
      <c r="M50" s="58">
        <f t="shared" si="16"/>
        <v>0.99999999999999978</v>
      </c>
      <c r="N50" s="57">
        <f t="shared" si="16"/>
        <v>48</v>
      </c>
      <c r="O50" s="59">
        <f t="shared" si="16"/>
        <v>7426.4253960000005</v>
      </c>
      <c r="P50" s="59">
        <f t="shared" si="16"/>
        <v>3377.3174129999998</v>
      </c>
      <c r="Q50" s="58">
        <f t="shared" si="16"/>
        <v>1</v>
      </c>
      <c r="R50" s="57">
        <f t="shared" si="16"/>
        <v>13</v>
      </c>
      <c r="S50" s="59">
        <f t="shared" si="16"/>
        <v>10787.401499</v>
      </c>
      <c r="T50" s="59">
        <f t="shared" si="16"/>
        <v>4091.7039279999999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209</v>
      </c>
      <c r="AQ50" s="138">
        <f t="shared" si="16"/>
        <v>51309.836981</v>
      </c>
      <c r="AR50" s="55">
        <f t="shared" si="16"/>
        <v>21809.658773990002</v>
      </c>
      <c r="AS50" s="52">
        <f t="shared" si="16"/>
        <v>1.000128989891014</v>
      </c>
    </row>
    <row r="51" spans="1:4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25"/>
    <row r="53" spans="1:45" ht="15" customHeight="1" x14ac:dyDescent="0.25"/>
    <row r="54" spans="1:45" s="70" customFormat="1" ht="16.5" thickBot="1" x14ac:dyDescent="0.3">
      <c r="A54" s="233" t="s">
        <v>54</v>
      </c>
      <c r="B54" s="233"/>
      <c r="C54" s="233"/>
      <c r="D54" s="233"/>
      <c r="E54" s="233"/>
      <c r="F54" s="233"/>
      <c r="G54" s="233"/>
      <c r="H54" s="233"/>
      <c r="I54" s="233"/>
      <c r="J54" s="233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3">
      <c r="A55" s="228" t="s">
        <v>42</v>
      </c>
      <c r="B55" s="230" t="s">
        <v>22</v>
      </c>
      <c r="C55" s="231"/>
      <c r="D55" s="232"/>
      <c r="E55" s="90"/>
      <c r="F55" s="217" t="s">
        <v>23</v>
      </c>
      <c r="G55" s="218"/>
      <c r="H55" s="218"/>
      <c r="I55" s="219"/>
      <c r="J55" s="217" t="s">
        <v>19</v>
      </c>
      <c r="K55" s="218"/>
      <c r="L55" s="218"/>
      <c r="M55" s="220"/>
      <c r="N55" s="221" t="s">
        <v>31</v>
      </c>
      <c r="O55" s="218"/>
      <c r="P55" s="218"/>
      <c r="Q55" s="220"/>
      <c r="R55" s="236" t="s">
        <v>28</v>
      </c>
      <c r="S55" s="236"/>
      <c r="T55" s="236"/>
      <c r="U55" s="236"/>
      <c r="V55" s="217" t="s">
        <v>39</v>
      </c>
      <c r="W55" s="218"/>
      <c r="X55" s="218"/>
      <c r="Y55" s="220"/>
      <c r="Z55" s="221" t="s">
        <v>27</v>
      </c>
      <c r="AA55" s="218"/>
      <c r="AB55" s="218"/>
      <c r="AC55" s="220"/>
      <c r="AD55" s="217" t="s">
        <v>38</v>
      </c>
      <c r="AE55" s="218"/>
      <c r="AF55" s="218"/>
      <c r="AG55" s="219"/>
      <c r="AH55" s="238" t="s">
        <v>29</v>
      </c>
      <c r="AI55" s="238"/>
      <c r="AJ55" s="238"/>
      <c r="AK55" s="238"/>
      <c r="AL55" s="241" t="s">
        <v>51</v>
      </c>
      <c r="AM55" s="242"/>
      <c r="AN55" s="242"/>
      <c r="AO55" s="243"/>
      <c r="AP55" s="238" t="s">
        <v>20</v>
      </c>
      <c r="AQ55" s="238"/>
      <c r="AR55" s="238"/>
      <c r="AS55" s="239"/>
    </row>
    <row r="56" spans="1:45" s="70" customFormat="1" ht="45.75" thickBot="1" x14ac:dyDescent="0.3">
      <c r="A56" s="229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2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8</v>
      </c>
      <c r="G57" s="8">
        <v>835.4</v>
      </c>
      <c r="H57" s="31">
        <v>405.95</v>
      </c>
      <c r="I57" s="18">
        <f>G57/G61</f>
        <v>0.25738381765641283</v>
      </c>
      <c r="J57" s="114">
        <v>15</v>
      </c>
      <c r="K57" s="8">
        <v>2348.3267860000001</v>
      </c>
      <c r="L57" s="149">
        <v>1129.953299</v>
      </c>
      <c r="M57" s="101">
        <f>K57/K61</f>
        <v>0.28721013425241265</v>
      </c>
      <c r="N57" s="115">
        <v>13</v>
      </c>
      <c r="O57" s="117">
        <v>558.71</v>
      </c>
      <c r="P57" s="117">
        <v>201.08645799999999</v>
      </c>
      <c r="Q57" s="116">
        <f>O57/O61</f>
        <v>5.6498212099309157E-2</v>
      </c>
      <c r="R57" s="24">
        <v>3</v>
      </c>
      <c r="S57" s="8">
        <v>1135</v>
      </c>
      <c r="T57" s="31">
        <v>436.50706500000001</v>
      </c>
      <c r="U57" s="18">
        <f>S57/S61</f>
        <v>0.10011112335574525</v>
      </c>
      <c r="V57" s="110">
        <v>2</v>
      </c>
      <c r="W57" s="111">
        <v>2000</v>
      </c>
      <c r="X57" s="111">
        <v>1000</v>
      </c>
      <c r="Y57" s="116">
        <f>W57/W61</f>
        <v>0.39138943248532287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0.73813291962101568</v>
      </c>
      <c r="AL57" s="171"/>
      <c r="AM57" s="171"/>
      <c r="AN57" s="171"/>
      <c r="AO57" s="171"/>
      <c r="AP57" s="166">
        <f>B57+F57+J57+N57+R57+V57+Z57+AD57+AH57</f>
        <v>50</v>
      </c>
      <c r="AQ57" s="22">
        <f t="shared" ref="AQ57:AR57" si="17">C57+G57+K57+O57+S57+W57+AA57+AE57+AI57</f>
        <v>9990.8367859999998</v>
      </c>
      <c r="AR57" s="22">
        <f t="shared" si="17"/>
        <v>4681.8041659999999</v>
      </c>
      <c r="AS57" s="142">
        <f>AQ57/AQ61</f>
        <v>0.18023461571400196</v>
      </c>
    </row>
    <row r="58" spans="1:45" s="28" customFormat="1" ht="24" customHeight="1" x14ac:dyDescent="0.2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0.3975481002569432</v>
      </c>
      <c r="J58" s="114">
        <v>24</v>
      </c>
      <c r="K58" s="111">
        <v>5205.01</v>
      </c>
      <c r="L58" s="111">
        <v>2384.4612809999999</v>
      </c>
      <c r="M58" s="101">
        <f>K58/K61</f>
        <v>0.63659437425722498</v>
      </c>
      <c r="N58" s="115">
        <v>30</v>
      </c>
      <c r="O58" s="111">
        <v>3520.9653960000001</v>
      </c>
      <c r="P58" s="111">
        <v>1535.4377939999999</v>
      </c>
      <c r="Q58" s="116">
        <f>O58/O61</f>
        <v>0.35604920215771341</v>
      </c>
      <c r="R58" s="24">
        <v>8</v>
      </c>
      <c r="S58" s="8">
        <v>6630</v>
      </c>
      <c r="T58" s="31">
        <v>2140.4489950000002</v>
      </c>
      <c r="U58" s="18">
        <f>S58/S61</f>
        <v>0.58479008621021233</v>
      </c>
      <c r="V58" s="110">
        <v>4</v>
      </c>
      <c r="W58" s="158">
        <v>3110</v>
      </c>
      <c r="X58" s="158">
        <v>1555</v>
      </c>
      <c r="Y58" s="116">
        <f>W58/W61</f>
        <v>0.60861056751467713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7</v>
      </c>
      <c r="AI58" s="8">
        <v>780.49300000000005</v>
      </c>
      <c r="AJ58" s="8">
        <v>322.173699</v>
      </c>
      <c r="AK58" s="18">
        <f>AI58/AI61</f>
        <v>0.26186708037898432</v>
      </c>
      <c r="AL58" s="7">
        <v>6</v>
      </c>
      <c r="AM58" s="8">
        <v>2515.5</v>
      </c>
      <c r="AN58" s="8">
        <v>1193.0054</v>
      </c>
      <c r="AO58" s="9">
        <f>AM58/AM61</f>
        <v>0.43033102386451116</v>
      </c>
      <c r="AP58" s="166">
        <f>B58+F58+J58+N58+R58+V58+Z58+AD58+AH58+AL58</f>
        <v>139</v>
      </c>
      <c r="AQ58" s="8">
        <f t="shared" ref="AQ58:AR60" si="18">C58+G58+K58+O58+S58+W58+AA58+AE58+AI58+AM58</f>
        <v>28328.754696</v>
      </c>
      <c r="AR58" s="8">
        <f t="shared" si="18"/>
        <v>11239.135923990001</v>
      </c>
      <c r="AS58" s="17">
        <f>AQ58/AQ61</f>
        <v>0.511050508146074</v>
      </c>
    </row>
    <row r="59" spans="1:45" s="28" customFormat="1" ht="25.5" customHeight="1" x14ac:dyDescent="0.2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0.34506808208664397</v>
      </c>
      <c r="J59" s="114">
        <v>1</v>
      </c>
      <c r="K59" s="111">
        <v>233</v>
      </c>
      <c r="L59" s="111">
        <v>82</v>
      </c>
      <c r="M59" s="101">
        <f>K59/K61</f>
        <v>2.8496869209076143E-2</v>
      </c>
      <c r="N59" s="115">
        <v>6</v>
      </c>
      <c r="O59" s="111">
        <v>3725.3101000000001</v>
      </c>
      <c r="P59" s="111">
        <v>1839.891611</v>
      </c>
      <c r="Q59" s="116">
        <f>O59/O61</f>
        <v>0.37671307147804517</v>
      </c>
      <c r="R59" s="24">
        <v>1</v>
      </c>
      <c r="S59" s="8">
        <v>472.401499</v>
      </c>
      <c r="T59" s="31">
        <v>108.75493299999999</v>
      </c>
      <c r="U59" s="18">
        <f>S59/S61</f>
        <v>4.1667528405134768E-2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0.54742964673680605</v>
      </c>
      <c r="AP59" s="166">
        <f>B59+F59+J59+N59+R59+V59+Z59+AD59+AH59+AL59</f>
        <v>20</v>
      </c>
      <c r="AQ59" s="8">
        <f t="shared" si="18"/>
        <v>11058.805598999999</v>
      </c>
      <c r="AR59" s="8">
        <f t="shared" si="18"/>
        <v>4956.5641990000004</v>
      </c>
      <c r="AS59" s="17">
        <f>AQ59/AQ61</f>
        <v>0.19950076455904364</v>
      </c>
    </row>
    <row r="60" spans="1:45" s="70" customFormat="1" ht="36" customHeight="1" thickBot="1" x14ac:dyDescent="0.3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4.7698622281286247E-2</v>
      </c>
      <c r="N60" s="81">
        <v>2</v>
      </c>
      <c r="O60" s="75">
        <v>2084</v>
      </c>
      <c r="P60" s="75">
        <v>1032.1815999999999</v>
      </c>
      <c r="Q60" s="76">
        <f>O60/O61</f>
        <v>0.2107395142649322</v>
      </c>
      <c r="R60" s="39">
        <v>2</v>
      </c>
      <c r="S60" s="10">
        <v>3100</v>
      </c>
      <c r="T60" s="32">
        <v>1550</v>
      </c>
      <c r="U60" s="20">
        <f>S60/S61</f>
        <v>0.27343126202890772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2.2239329398682749E-2</v>
      </c>
      <c r="AP60" s="168">
        <f>B60+F60+J60+N60+R60+V60+Z60+AD60+AH60+AL60</f>
        <v>7</v>
      </c>
      <c r="AQ60" s="8">
        <f t="shared" si="18"/>
        <v>6054</v>
      </c>
      <c r="AR60" s="8">
        <f t="shared" si="18"/>
        <v>2861.7015999999999</v>
      </c>
      <c r="AS60" s="17">
        <f>AQ60/AQ61</f>
        <v>0.10921411158088035</v>
      </c>
    </row>
    <row r="61" spans="1:45" s="78" customFormat="1" ht="21.75" customHeight="1" thickBot="1" x14ac:dyDescent="0.3">
      <c r="A61" s="77" t="s">
        <v>3</v>
      </c>
      <c r="B61" s="86">
        <f t="shared" ref="B61:M61" si="19">SUM(B57:B60)</f>
        <v>30</v>
      </c>
      <c r="C61" s="86">
        <f t="shared" si="19"/>
        <v>4097.2440000000006</v>
      </c>
      <c r="D61" s="91">
        <f t="shared" si="19"/>
        <v>1307.834484</v>
      </c>
      <c r="E61" s="92">
        <f t="shared" si="19"/>
        <v>0.99999999999999989</v>
      </c>
      <c r="F61" s="57">
        <f t="shared" si="19"/>
        <v>30</v>
      </c>
      <c r="G61" s="59">
        <f>SUM(G57:G60)</f>
        <v>3245.7363</v>
      </c>
      <c r="H61" s="59">
        <f t="shared" si="19"/>
        <v>1422.5822539999999</v>
      </c>
      <c r="I61" s="58">
        <f t="shared" si="19"/>
        <v>1</v>
      </c>
      <c r="J61" s="95">
        <f t="shared" si="19"/>
        <v>41</v>
      </c>
      <c r="K61" s="96">
        <f t="shared" si="19"/>
        <v>8176.3367859999998</v>
      </c>
      <c r="L61" s="97">
        <f t="shared" si="19"/>
        <v>3787.9145799999997</v>
      </c>
      <c r="M61" s="52">
        <f t="shared" si="19"/>
        <v>1</v>
      </c>
      <c r="N61" s="100">
        <f>SUM(N57:N60)</f>
        <v>51</v>
      </c>
      <c r="O61" s="99">
        <f>SUM(O57:O60)</f>
        <v>9888.9854960000011</v>
      </c>
      <c r="P61" s="99">
        <f>SUM(P57:P60)</f>
        <v>4608.5974630000001</v>
      </c>
      <c r="Q61" s="94">
        <f>SUM(Q57:Q60)</f>
        <v>1</v>
      </c>
      <c r="R61" s="51">
        <f>SUM(R57:R60)</f>
        <v>14</v>
      </c>
      <c r="S61" s="54">
        <f t="shared" ref="S61:U61" si="20">SUM(S57:S60)</f>
        <v>11337.401499</v>
      </c>
      <c r="T61" s="55">
        <f t="shared" si="20"/>
        <v>4235.7109930000006</v>
      </c>
      <c r="U61" s="88">
        <f t="shared" si="20"/>
        <v>1</v>
      </c>
      <c r="V61" s="86">
        <f t="shared" ref="V61:AS61" si="21">SUM(V57:V60)</f>
        <v>6</v>
      </c>
      <c r="W61" s="107">
        <f>SUM(W57:W60)</f>
        <v>5110</v>
      </c>
      <c r="X61" s="108">
        <f>SUM(X57:X60)</f>
        <v>2555</v>
      </c>
      <c r="Y61" s="109">
        <f t="shared" si="21"/>
        <v>1</v>
      </c>
      <c r="Z61" s="51">
        <f t="shared" si="21"/>
        <v>14</v>
      </c>
      <c r="AA61" s="54">
        <f t="shared" si="21"/>
        <v>3440.7</v>
      </c>
      <c r="AB61" s="54">
        <f t="shared" si="21"/>
        <v>937.45507598999995</v>
      </c>
      <c r="AC61" s="50">
        <f t="shared" si="21"/>
        <v>1</v>
      </c>
      <c r="AD61" s="46">
        <f t="shared" si="21"/>
        <v>13</v>
      </c>
      <c r="AE61" s="54">
        <f t="shared" si="21"/>
        <v>1310</v>
      </c>
      <c r="AF61" s="54">
        <f t="shared" si="21"/>
        <v>603.93193999999994</v>
      </c>
      <c r="AG61" s="50">
        <f t="shared" si="21"/>
        <v>1</v>
      </c>
      <c r="AH61" s="46">
        <f>SUM(AH57:AH60)</f>
        <v>8</v>
      </c>
      <c r="AI61" s="54">
        <f t="shared" si="21"/>
        <v>2980.4929999999999</v>
      </c>
      <c r="AJ61" s="55">
        <f t="shared" si="21"/>
        <v>1422.1736989999999</v>
      </c>
      <c r="AK61" s="52">
        <f t="shared" ref="AK61:AO61" si="22">SUM(AK57:AK60)</f>
        <v>1</v>
      </c>
      <c r="AL61" s="46">
        <f>SUM(AL57:AL60)</f>
        <v>9</v>
      </c>
      <c r="AM61" s="54">
        <f>SUM(AM57:AM60)</f>
        <v>5845.5</v>
      </c>
      <c r="AN61" s="54">
        <f t="shared" si="22"/>
        <v>2858.0054</v>
      </c>
      <c r="AO61" s="131">
        <f t="shared" si="22"/>
        <v>1</v>
      </c>
      <c r="AP61" s="169">
        <f>SUM(AP57:AP60)</f>
        <v>216</v>
      </c>
      <c r="AQ61" s="167">
        <f>SUM(AQ57:AQ60)</f>
        <v>55432.397081000003</v>
      </c>
      <c r="AR61" s="54">
        <f>SUM(AR57:AR60)</f>
        <v>23739.20588899</v>
      </c>
      <c r="AS61" s="50">
        <f t="shared" si="21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25">
      <c r="AQ64" s="148"/>
      <c r="AR64" s="148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2021-01-18T06:42:18Z</dcterms:modified>
</cp:coreProperties>
</file>